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2950" windowHeight="9420" firstSheet="1" activeTab="1"/>
  </bookViews>
  <sheets>
    <sheet name="Input 2" sheetId="1" state="hidden" r:id="rId1"/>
    <sheet name="input" sheetId="2" r:id="rId2"/>
    <sheet name="discount" sheetId="4" r:id="rId3"/>
    <sheet name="output" sheetId="3" r:id="rId4"/>
  </sheets>
  <calcPr calcId="124519"/>
</workbook>
</file>

<file path=xl/calcChain.xml><?xml version="1.0" encoding="utf-8"?>
<calcChain xmlns="http://schemas.openxmlformats.org/spreadsheetml/2006/main">
  <c r="I5" i="3"/>
  <c r="H5"/>
  <c r="G5"/>
  <c r="K6" i="2" s="1"/>
  <c r="F5" i="3"/>
  <c r="I3"/>
  <c r="H3"/>
  <c r="G3"/>
  <c r="F3"/>
  <c r="E5" i="4"/>
  <c r="D5"/>
  <c r="D4"/>
  <c r="E4" s="1"/>
  <c r="H4" i="3" s="1"/>
  <c r="D2" i="4"/>
  <c r="E2" s="1"/>
  <c r="F4" i="3" s="1"/>
  <c r="K5" i="2" s="1"/>
  <c r="L6"/>
  <c r="L5"/>
  <c r="L2"/>
  <c r="K2"/>
  <c r="G4" i="3"/>
  <c r="J2"/>
  <c r="I2"/>
  <c r="H2"/>
  <c r="G2"/>
  <c r="F2"/>
  <c r="I4"/>
  <c r="J6"/>
</calcChain>
</file>

<file path=xl/sharedStrings.xml><?xml version="1.0" encoding="utf-8"?>
<sst xmlns="http://schemas.openxmlformats.org/spreadsheetml/2006/main" count="61" uniqueCount="40">
  <si>
    <t>Qty</t>
  </si>
  <si>
    <t>PN</t>
  </si>
  <si>
    <t>Description</t>
  </si>
  <si>
    <t>ITEM</t>
  </si>
  <si>
    <t>DESCRIPTION</t>
  </si>
  <si>
    <t>QUANTITY</t>
  </si>
  <si>
    <t>TOTAL</t>
  </si>
  <si>
    <t>UNIT PRICE (AVERAGE)</t>
  </si>
  <si>
    <t>LAST PURCHASE DATE </t>
  </si>
  <si>
    <t>6V Tenergy 1600mAh NiMH Side By Side Double Hump Battery Pack With Hitec Connector</t>
  </si>
  <si>
    <t>Tenergy 6V 1600mAh NiMH Side By Side Battery Pack With Hitec Connector</t>
  </si>
  <si>
    <t>Category</t>
  </si>
  <si>
    <t>Charger</t>
  </si>
  <si>
    <t>Alkaline AA</t>
  </si>
  <si>
    <t>Check</t>
  </si>
  <si>
    <t>x</t>
  </si>
  <si>
    <t xml:space="preserve">Qty </t>
  </si>
  <si>
    <t>Battery</t>
  </si>
  <si>
    <t>Tester</t>
  </si>
  <si>
    <t>1k+</t>
  </si>
  <si>
    <t>Retail</t>
  </si>
  <si>
    <t>Min</t>
  </si>
  <si>
    <t>0-99</t>
  </si>
  <si>
    <t>Total</t>
  </si>
  <si>
    <t>Charger for nimh</t>
  </si>
  <si>
    <t>Battery tester for AA</t>
  </si>
  <si>
    <t>Part #</t>
  </si>
  <si>
    <t>% of Difference</t>
  </si>
  <si>
    <t>Case Qty</t>
  </si>
  <si>
    <t>Total (not including shipping)</t>
  </si>
  <si>
    <t>100-499</t>
  </si>
  <si>
    <t>500-999</t>
  </si>
  <si>
    <t>min</t>
  </si>
  <si>
    <t>retail</t>
  </si>
  <si>
    <t>Charger fo nicd</t>
  </si>
  <si>
    <t>Battery tester for C</t>
  </si>
  <si>
    <t>Past Qty</t>
  </si>
  <si>
    <t>Past Price</t>
  </si>
  <si>
    <t>$/ea</t>
  </si>
  <si>
    <t>$ total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</si>
</sst>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25">
    <font>
      <sz val="11"/>
      <color theme="1"/>
      <name val="Calibri"/>
      <family val="2"/>
      <scheme val="minor"/>
    </font>
    <font>
      <sz val="8"/>
      <color rgb="FF666666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sz val="8"/>
      <name val="Arial"/>
      <family val="2"/>
    </font>
    <font>
      <sz val="12"/>
      <name val="Arial"/>
      <family val="2"/>
    </font>
    <font>
      <sz val="11"/>
      <color theme="0" tint="-0.3499862666707357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6" applyNumberFormat="0" applyAlignment="0" applyProtection="0"/>
    <xf numFmtId="0" fontId="13" fillId="10" borderId="7" applyNumberFormat="0" applyAlignment="0" applyProtection="0"/>
    <xf numFmtId="0" fontId="14" fillId="10" borderId="6" applyNumberFormat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0" fontId="4" fillId="12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0" borderId="0"/>
  </cellStyleXfs>
  <cellXfs count="39">
    <xf numFmtId="0" fontId="0" fillId="0" borderId="0" xfId="0"/>
    <xf numFmtId="49" fontId="0" fillId="0" borderId="0" xfId="0" applyNumberFormat="1"/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right" indent="1"/>
    </xf>
    <xf numFmtId="0" fontId="2" fillId="4" borderId="1" xfId="0" applyFont="1" applyFill="1" applyBorder="1" applyAlignment="1">
      <alignment horizontal="right" vertical="top" wrapText="1"/>
    </xf>
    <xf numFmtId="14" fontId="2" fillId="4" borderId="1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right" inden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 applyAlignment="1">
      <alignment vertical="top" wrapText="1"/>
    </xf>
    <xf numFmtId="3" fontId="2" fillId="4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3" fillId="0" borderId="0" xfId="1" applyAlignment="1" applyProtection="1"/>
    <xf numFmtId="0" fontId="22" fillId="0" borderId="2" xfId="43" applyFont="1" applyBorder="1"/>
    <xf numFmtId="0" fontId="23" fillId="0" borderId="2" xfId="43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8" fontId="0" fillId="0" borderId="2" xfId="0" applyNumberFormat="1" applyBorder="1"/>
    <xf numFmtId="0" fontId="19" fillId="0" borderId="0" xfId="0" applyFont="1"/>
    <xf numFmtId="0" fontId="19" fillId="37" borderId="2" xfId="0" applyFont="1" applyFill="1" applyBorder="1"/>
    <xf numFmtId="49" fontId="0" fillId="0" borderId="2" xfId="0" applyNumberFormat="1" applyBorder="1"/>
    <xf numFmtId="9" fontId="0" fillId="0" borderId="2" xfId="0" applyNumberFormat="1" applyBorder="1"/>
    <xf numFmtId="0" fontId="19" fillId="37" borderId="2" xfId="0" applyFont="1" applyFill="1" applyBorder="1" applyAlignment="1">
      <alignment horizontal="left"/>
    </xf>
    <xf numFmtId="0" fontId="3" fillId="0" borderId="2" xfId="1" applyBorder="1" applyAlignment="1" applyProtection="1"/>
    <xf numFmtId="0" fontId="16" fillId="38" borderId="0" xfId="0" applyFont="1" applyFill="1"/>
    <xf numFmtId="8" fontId="16" fillId="38" borderId="0" xfId="0" applyNumberFormat="1" applyFont="1" applyFill="1"/>
    <xf numFmtId="0" fontId="3" fillId="0" borderId="2" xfId="1" applyBorder="1" applyAlignment="1" applyProtection="1">
      <alignment wrapText="1"/>
    </xf>
    <xf numFmtId="6" fontId="0" fillId="0" borderId="0" xfId="0" applyNumberFormat="1"/>
    <xf numFmtId="8" fontId="0" fillId="0" borderId="0" xfId="0" applyNumberFormat="1"/>
    <xf numFmtId="6" fontId="24" fillId="0" borderId="0" xfId="0" applyNumberFormat="1" applyFont="1"/>
    <xf numFmtId="9" fontId="24" fillId="0" borderId="0" xfId="0" applyNumberFormat="1" applyFont="1"/>
    <xf numFmtId="8" fontId="24" fillId="0" borderId="0" xfId="0" applyNumberFormat="1" applyFont="1"/>
    <xf numFmtId="0" fontId="24" fillId="0" borderId="0" xfId="0" applyFont="1"/>
    <xf numFmtId="0" fontId="19" fillId="39" borderId="2" xfId="0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wer.tenergy.com/tenergy-6v-1600mah-nimh-side-by-side-battery-pack-with-hitec-connector/" TargetMode="External"/><Relationship Id="rId1" Type="http://schemas.openxmlformats.org/officeDocument/2006/relationships/hyperlink" Target="https://power.tenergy.com/6v-tenergy-1600mah-nimh-side-by-side-double-hump-battery-pack-with-hitec-connecto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ahoo.com/" TargetMode="External"/><Relationship Id="rId2" Type="http://schemas.openxmlformats.org/officeDocument/2006/relationships/hyperlink" Target="http://www.bing.com/" TargetMode="External"/><Relationship Id="rId1" Type="http://schemas.openxmlformats.org/officeDocument/2006/relationships/hyperlink" Target="http://www.comcast.ne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yahoo.com/" TargetMode="External"/><Relationship Id="rId4" Type="http://schemas.openxmlformats.org/officeDocument/2006/relationships/hyperlink" Target="http://www.googl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cast.net/" TargetMode="External"/><Relationship Id="rId2" Type="http://schemas.openxmlformats.org/officeDocument/2006/relationships/hyperlink" Target="http://www.yahoo.com/" TargetMode="External"/><Relationship Id="rId1" Type="http://schemas.openxmlformats.org/officeDocument/2006/relationships/hyperlink" Target="http://www.google.com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comcast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workbookViewId="0">
      <selection activeCell="D33" sqref="D33"/>
    </sheetView>
  </sheetViews>
  <sheetFormatPr defaultRowHeight="15"/>
  <cols>
    <col min="2" max="2" width="81.5703125" bestFit="1" customWidth="1"/>
  </cols>
  <sheetData>
    <row r="2" spans="1:6">
      <c r="A2" s="6" t="s">
        <v>3</v>
      </c>
      <c r="B2" s="6" t="s">
        <v>4</v>
      </c>
      <c r="C2" s="7" t="s">
        <v>5</v>
      </c>
      <c r="D2" s="3" t="s">
        <v>6</v>
      </c>
      <c r="E2" s="3" t="s">
        <v>7</v>
      </c>
      <c r="F2" s="2" t="s">
        <v>8</v>
      </c>
    </row>
    <row r="3" spans="1:6" ht="15.75" thickBot="1">
      <c r="A3" s="8">
        <v>11114</v>
      </c>
      <c r="B3" s="17" t="s">
        <v>9</v>
      </c>
      <c r="C3" s="14"/>
      <c r="D3" s="11">
        <v>13978.41</v>
      </c>
      <c r="E3" s="4">
        <v>2.64</v>
      </c>
      <c r="F3" s="5">
        <v>43538</v>
      </c>
    </row>
    <row r="4" spans="1:6" ht="15.75" thickBot="1">
      <c r="A4" s="15">
        <v>11112</v>
      </c>
      <c r="B4" s="17" t="s">
        <v>10</v>
      </c>
      <c r="C4" s="16"/>
      <c r="D4" s="12">
        <v>7.19</v>
      </c>
      <c r="E4" s="12">
        <v>3.6</v>
      </c>
      <c r="F4" s="13">
        <v>42775</v>
      </c>
    </row>
    <row r="5" spans="1:6">
      <c r="A5" s="8"/>
      <c r="B5" s="10"/>
      <c r="C5" s="9"/>
    </row>
    <row r="6" spans="1:6">
      <c r="A6" s="8"/>
      <c r="B6" s="10"/>
      <c r="C6" s="9"/>
    </row>
    <row r="7" spans="1:6">
      <c r="A7" s="8"/>
      <c r="B7" s="10"/>
      <c r="C7" s="9"/>
    </row>
    <row r="8" spans="1:6">
      <c r="A8" s="8"/>
      <c r="B8" s="10"/>
      <c r="C8" s="9"/>
    </row>
    <row r="9" spans="1:6">
      <c r="A9" s="8"/>
      <c r="B9" s="10"/>
      <c r="C9" s="9"/>
    </row>
    <row r="10" spans="1:6">
      <c r="A10" s="8"/>
      <c r="B10" s="10"/>
      <c r="C10" s="9"/>
    </row>
    <row r="11" spans="1:6">
      <c r="A11" s="8"/>
      <c r="B11" s="10"/>
      <c r="C11" s="9"/>
    </row>
    <row r="12" spans="1:6">
      <c r="A12" s="8"/>
      <c r="B12" s="10"/>
      <c r="C12" s="9"/>
    </row>
    <row r="13" spans="1:6">
      <c r="A13" s="8"/>
      <c r="B13" s="10"/>
      <c r="C13" s="9"/>
    </row>
    <row r="14" spans="1:6">
      <c r="A14" s="8"/>
      <c r="B14" s="10"/>
      <c r="C14" s="9"/>
    </row>
    <row r="15" spans="1:6">
      <c r="A15" s="8"/>
      <c r="B15" s="10"/>
      <c r="C15" s="9"/>
    </row>
    <row r="16" spans="1:6">
      <c r="A16" s="8"/>
      <c r="B16" s="10"/>
      <c r="C16" s="9"/>
    </row>
    <row r="17" spans="1:3">
      <c r="A17" s="8"/>
      <c r="B17" s="10"/>
      <c r="C17" s="9"/>
    </row>
    <row r="18" spans="1:3">
      <c r="A18" s="8"/>
      <c r="B18" s="10"/>
      <c r="C18" s="9"/>
    </row>
    <row r="19" spans="1:3">
      <c r="A19" s="8"/>
      <c r="B19" s="10"/>
      <c r="C19" s="9"/>
    </row>
    <row r="20" spans="1:3">
      <c r="A20" s="8"/>
      <c r="B20" s="10"/>
      <c r="C20" s="9"/>
    </row>
    <row r="21" spans="1:3">
      <c r="A21" s="8"/>
      <c r="B21" s="10"/>
      <c r="C21" s="9"/>
    </row>
    <row r="22" spans="1:3">
      <c r="A22" s="8"/>
      <c r="B22" s="10"/>
      <c r="C22" s="9"/>
    </row>
    <row r="23" spans="1:3">
      <c r="A23" s="8"/>
      <c r="B23" s="10"/>
      <c r="C23" s="9"/>
    </row>
    <row r="24" spans="1:3">
      <c r="A24" s="8"/>
      <c r="B24" s="10"/>
      <c r="C24" s="9"/>
    </row>
    <row r="25" spans="1:3">
      <c r="A25" s="8"/>
      <c r="B25" s="10"/>
      <c r="C25" s="9"/>
    </row>
    <row r="26" spans="1:3">
      <c r="A26" s="8"/>
      <c r="B26" s="10"/>
      <c r="C26" s="9"/>
    </row>
    <row r="27" spans="1:3">
      <c r="A27" s="8"/>
      <c r="B27" s="10"/>
      <c r="C27" s="9"/>
    </row>
    <row r="28" spans="1:3">
      <c r="A28" s="8"/>
      <c r="B28" s="10"/>
      <c r="C28" s="9"/>
    </row>
    <row r="29" spans="1:3">
      <c r="A29" s="8"/>
      <c r="B29" s="10"/>
      <c r="C29" s="9"/>
    </row>
    <row r="30" spans="1:3">
      <c r="A30" s="8"/>
      <c r="B30" s="10"/>
      <c r="C30" s="9"/>
    </row>
    <row r="31" spans="1:3">
      <c r="A31" s="8"/>
      <c r="B31" s="10"/>
      <c r="C31" s="9"/>
    </row>
    <row r="32" spans="1:3">
      <c r="A32" s="8"/>
      <c r="B32" s="10"/>
      <c r="C32" s="9"/>
    </row>
    <row r="33" spans="1:3">
      <c r="A33" s="8"/>
      <c r="B33" s="10"/>
      <c r="C33" s="9"/>
    </row>
    <row r="34" spans="1:3">
      <c r="A34" s="8"/>
      <c r="B34" s="10"/>
      <c r="C34" s="9"/>
    </row>
    <row r="35" spans="1:3">
      <c r="A35" s="8"/>
      <c r="B35" s="10"/>
      <c r="C35" s="9"/>
    </row>
    <row r="36" spans="1:3">
      <c r="A36" s="8"/>
      <c r="B36" s="10"/>
      <c r="C36" s="9"/>
    </row>
    <row r="37" spans="1:3">
      <c r="A37" s="8"/>
      <c r="B37" s="10"/>
      <c r="C37" s="9"/>
    </row>
  </sheetData>
  <hyperlinks>
    <hyperlink ref="B3" r:id="rId1" display="https://power.tenergy.com/6v-tenergy-1600mah-nimh-side-by-side-double-hump-battery-pack-with-hitec-connector/"/>
    <hyperlink ref="B4" r:id="rId2" display="https://power.tenergy.com/tenergy-6v-1600mah-nimh-side-by-side-battery-pack-with-hitec-connector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pane xSplit="5" ySplit="1" topLeftCell="F2" activePane="bottomRight" state="frozen"/>
      <selection pane="topRight" activeCell="L1" sqref="L1"/>
      <selection pane="bottomLeft" activeCell="A3" sqref="A3"/>
      <selection pane="bottomRight" activeCell="F17" sqref="F17"/>
    </sheetView>
  </sheetViews>
  <sheetFormatPr defaultRowHeight="15"/>
  <cols>
    <col min="1" max="3" width="9.140625" style="20"/>
    <col min="4" max="4" width="15" style="20" bestFit="1" customWidth="1"/>
    <col min="5" max="5" width="11.140625" style="21" customWidth="1"/>
    <col min="6" max="6" width="108.42578125" style="20" customWidth="1"/>
    <col min="7" max="9" width="9.85546875" style="20" bestFit="1" customWidth="1"/>
    <col min="10" max="10" width="9.140625" style="20"/>
    <col min="11" max="11" width="9.85546875" style="20" bestFit="1" customWidth="1"/>
    <col min="12" max="12" width="11.85546875" style="20" bestFit="1" customWidth="1"/>
  </cols>
  <sheetData>
    <row r="1" spans="1:12" s="23" customFormat="1">
      <c r="A1" s="38" t="s">
        <v>14</v>
      </c>
      <c r="B1" s="38" t="s">
        <v>0</v>
      </c>
      <c r="C1" s="24" t="s">
        <v>28</v>
      </c>
      <c r="D1" s="24" t="s">
        <v>11</v>
      </c>
      <c r="E1" s="27" t="s">
        <v>1</v>
      </c>
      <c r="F1" s="24" t="s">
        <v>2</v>
      </c>
      <c r="G1" s="24" t="s">
        <v>21</v>
      </c>
      <c r="H1" s="24" t="s">
        <v>20</v>
      </c>
      <c r="I1" s="38" t="s">
        <v>37</v>
      </c>
      <c r="J1" s="38" t="s">
        <v>36</v>
      </c>
      <c r="K1" s="24" t="s">
        <v>38</v>
      </c>
      <c r="L1" s="24" t="s">
        <v>39</v>
      </c>
    </row>
    <row r="2" spans="1:12" ht="15.75">
      <c r="A2" s="20" t="s">
        <v>15</v>
      </c>
      <c r="B2" s="20">
        <v>5</v>
      </c>
      <c r="C2" s="20">
        <v>75</v>
      </c>
      <c r="D2" s="18" t="s">
        <v>17</v>
      </c>
      <c r="E2" s="19">
        <v>10300</v>
      </c>
      <c r="F2" s="31" t="s">
        <v>13</v>
      </c>
      <c r="G2" s="22">
        <v>0.5</v>
      </c>
      <c r="H2" s="22">
        <v>1</v>
      </c>
      <c r="I2" s="22"/>
      <c r="K2" s="22">
        <f>output!F2</f>
        <v>0.95</v>
      </c>
      <c r="L2" s="22">
        <f>output!J2</f>
        <v>4.75</v>
      </c>
    </row>
    <row r="3" spans="1:12" ht="15.75">
      <c r="A3" s="20" t="s">
        <v>15</v>
      </c>
      <c r="C3" s="20">
        <v>100</v>
      </c>
      <c r="D3" s="18" t="s">
        <v>12</v>
      </c>
      <c r="E3" s="19">
        <v>20301</v>
      </c>
      <c r="F3" s="28" t="s">
        <v>24</v>
      </c>
      <c r="G3" s="22">
        <v>5</v>
      </c>
      <c r="H3" s="22">
        <v>10</v>
      </c>
      <c r="I3" s="22"/>
      <c r="K3" s="22"/>
      <c r="L3" s="22"/>
    </row>
    <row r="4" spans="1:12" ht="15.75">
      <c r="C4" s="20">
        <v>300</v>
      </c>
      <c r="D4" s="18" t="s">
        <v>12</v>
      </c>
      <c r="E4" s="19">
        <v>20302</v>
      </c>
      <c r="F4" s="28" t="s">
        <v>34</v>
      </c>
      <c r="G4" s="22">
        <v>3</v>
      </c>
      <c r="H4" s="22">
        <v>8</v>
      </c>
      <c r="I4" s="22"/>
      <c r="K4" s="22"/>
      <c r="L4" s="22"/>
    </row>
    <row r="5" spans="1:12" ht="15.75">
      <c r="A5" s="20" t="s">
        <v>15</v>
      </c>
      <c r="B5" s="20">
        <v>50</v>
      </c>
      <c r="C5" s="20">
        <v>150</v>
      </c>
      <c r="D5" s="18" t="s">
        <v>18</v>
      </c>
      <c r="E5" s="19">
        <v>30302</v>
      </c>
      <c r="F5" s="31" t="s">
        <v>25</v>
      </c>
      <c r="G5" s="22">
        <v>50</v>
      </c>
      <c r="H5" s="22">
        <v>100</v>
      </c>
      <c r="I5" s="22">
        <v>97</v>
      </c>
      <c r="J5" s="20">
        <v>200</v>
      </c>
      <c r="K5" s="22">
        <f>output!F4</f>
        <v>97.45</v>
      </c>
      <c r="L5" s="22">
        <f>output!J4</f>
        <v>4872.5</v>
      </c>
    </row>
    <row r="6" spans="1:12" ht="15.75">
      <c r="A6" s="20" t="s">
        <v>15</v>
      </c>
      <c r="B6" s="20">
        <v>250</v>
      </c>
      <c r="C6" s="20">
        <v>200</v>
      </c>
      <c r="D6" s="18" t="s">
        <v>18</v>
      </c>
      <c r="E6" s="19">
        <v>30303</v>
      </c>
      <c r="F6" s="31" t="s">
        <v>35</v>
      </c>
      <c r="G6" s="22">
        <v>500</v>
      </c>
      <c r="H6" s="22">
        <v>1000</v>
      </c>
      <c r="I6" s="22"/>
      <c r="K6" s="22">
        <f>output!G5</f>
        <v>875</v>
      </c>
      <c r="L6" s="22">
        <f>output!J5</f>
        <v>218750</v>
      </c>
    </row>
  </sheetData>
  <hyperlinks>
    <hyperlink ref="F6" r:id="rId1" display="Battery tester for 9V, CR123A, CR2, CRV3, 2CR5, CR-P2    "/>
    <hyperlink ref="F5" r:id="rId2" display="Battery tester for AA, AAA, C, D "/>
    <hyperlink ref="F3" r:id="rId3" display="Charger for NiMH/NiCD at 0.3A"/>
    <hyperlink ref="F2" r:id="rId4" display="http://www.google.com/"/>
    <hyperlink ref="F4" r:id="rId5" display="Charger for NiMH/NiCD at 0.3A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E5" sqref="E5"/>
    </sheetView>
  </sheetViews>
  <sheetFormatPr defaultRowHeight="15"/>
  <cols>
    <col min="2" max="2" width="19.5703125" customWidth="1"/>
  </cols>
  <sheetData>
    <row r="1" spans="1:14">
      <c r="A1" s="24" t="s">
        <v>0</v>
      </c>
      <c r="B1" s="24" t="s">
        <v>27</v>
      </c>
    </row>
    <row r="2" spans="1:14">
      <c r="A2" s="25" t="s">
        <v>22</v>
      </c>
      <c r="B2" s="26">
        <v>0.9</v>
      </c>
      <c r="C2" s="34"/>
      <c r="D2" s="35">
        <f>B2-B3</f>
        <v>0.15000000000000002</v>
      </c>
      <c r="E2" s="36">
        <f>(D7-C3)*D2+C3</f>
        <v>97.45</v>
      </c>
      <c r="G2" s="32"/>
      <c r="L2" s="32"/>
      <c r="M2" s="33"/>
      <c r="N2" s="33"/>
    </row>
    <row r="3" spans="1:14">
      <c r="A3" s="25" t="s">
        <v>30</v>
      </c>
      <c r="B3" s="26">
        <v>0.75</v>
      </c>
      <c r="C3" s="34">
        <v>97</v>
      </c>
      <c r="D3" s="36"/>
      <c r="E3" s="34"/>
      <c r="L3" s="32"/>
      <c r="M3" s="33"/>
      <c r="N3" s="33"/>
    </row>
    <row r="4" spans="1:14">
      <c r="A4" s="25" t="s">
        <v>31</v>
      </c>
      <c r="B4" s="26">
        <v>0.65</v>
      </c>
      <c r="C4" s="34"/>
      <c r="D4" s="35">
        <f>B4-B3</f>
        <v>-9.9999999999999978E-2</v>
      </c>
      <c r="E4" s="34">
        <f>(C3-D8)*D4+C3</f>
        <v>92.3</v>
      </c>
      <c r="L4" s="32"/>
      <c r="M4" s="33"/>
      <c r="N4" s="33"/>
    </row>
    <row r="5" spans="1:14">
      <c r="A5" s="25" t="s">
        <v>19</v>
      </c>
      <c r="B5" s="26">
        <v>0</v>
      </c>
      <c r="C5" s="34"/>
      <c r="D5" s="35">
        <f>B5-B3</f>
        <v>-0.75</v>
      </c>
      <c r="E5" s="36">
        <f>(C3-D8)*D5+C3</f>
        <v>61.75</v>
      </c>
      <c r="G5" s="32"/>
    </row>
    <row r="6" spans="1:14">
      <c r="A6" s="1"/>
      <c r="C6" s="37"/>
      <c r="D6" s="37"/>
      <c r="E6" s="37"/>
    </row>
    <row r="7" spans="1:14">
      <c r="A7" s="1"/>
      <c r="C7" s="37" t="s">
        <v>33</v>
      </c>
      <c r="D7" s="34">
        <v>100</v>
      </c>
      <c r="E7" s="37"/>
    </row>
    <row r="8" spans="1:14">
      <c r="A8" s="1"/>
      <c r="C8" s="37" t="s">
        <v>32</v>
      </c>
      <c r="D8" s="34">
        <v>50</v>
      </c>
      <c r="E8" s="37"/>
    </row>
    <row r="9" spans="1:14">
      <c r="A9" s="1"/>
    </row>
    <row r="10" spans="1:14">
      <c r="A10" s="1"/>
    </row>
    <row r="11" spans="1:14">
      <c r="A11" s="1"/>
    </row>
    <row r="12" spans="1:14">
      <c r="A12" s="1"/>
    </row>
    <row r="13" spans="1:14">
      <c r="A13" s="1"/>
    </row>
    <row r="14" spans="1:14">
      <c r="A14" s="1"/>
    </row>
    <row r="15" spans="1:14">
      <c r="A15" s="1"/>
    </row>
    <row r="16" spans="1:14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F4" sqref="F4"/>
    </sheetView>
  </sheetViews>
  <sheetFormatPr defaultRowHeight="15"/>
  <cols>
    <col min="4" max="4" width="65.7109375" customWidth="1"/>
    <col min="5" max="5" width="8.7109375" bestFit="1" customWidth="1"/>
    <col min="6" max="9" width="8.28515625" bestFit="1" customWidth="1"/>
    <col min="10" max="10" width="11.85546875" bestFit="1" customWidth="1"/>
  </cols>
  <sheetData>
    <row r="1" spans="1:10" s="23" customFormat="1">
      <c r="A1" s="24" t="s">
        <v>16</v>
      </c>
      <c r="B1" s="24" t="s">
        <v>11</v>
      </c>
      <c r="C1" s="24" t="s">
        <v>26</v>
      </c>
      <c r="D1" s="24" t="s">
        <v>2</v>
      </c>
      <c r="E1" s="24" t="s">
        <v>28</v>
      </c>
      <c r="F1" s="24" t="s">
        <v>22</v>
      </c>
      <c r="G1" s="24" t="s">
        <v>30</v>
      </c>
      <c r="H1" s="24" t="s">
        <v>31</v>
      </c>
      <c r="I1" s="24" t="s">
        <v>19</v>
      </c>
      <c r="J1" s="24" t="s">
        <v>23</v>
      </c>
    </row>
    <row r="2" spans="1:10" ht="15.75">
      <c r="A2" s="20">
        <v>5</v>
      </c>
      <c r="B2" s="18" t="s">
        <v>17</v>
      </c>
      <c r="C2" s="19">
        <v>10300</v>
      </c>
      <c r="D2" s="31" t="s">
        <v>13</v>
      </c>
      <c r="E2" s="20">
        <v>75</v>
      </c>
      <c r="F2" s="22">
        <f>(input!H2-input!G2)*discount!B2+input!G2</f>
        <v>0.95</v>
      </c>
      <c r="G2" s="22">
        <f>(input!H2-input!G2)*discount!B3+input!G2</f>
        <v>0.875</v>
      </c>
      <c r="H2" s="22">
        <f>(input!H2-input!G2)*discount!B4+input!G2</f>
        <v>0.82499999999999996</v>
      </c>
      <c r="I2" s="22">
        <f>(input!H2-input!G2)*discount!B5+input!G2</f>
        <v>0.5</v>
      </c>
      <c r="J2" s="22">
        <f>A2*F2</f>
        <v>4.75</v>
      </c>
    </row>
    <row r="3" spans="1:10" ht="15.75">
      <c r="A3" s="20"/>
      <c r="B3" s="18" t="s">
        <v>12</v>
      </c>
      <c r="C3" s="19">
        <v>20301</v>
      </c>
      <c r="D3" s="28" t="s">
        <v>24</v>
      </c>
      <c r="E3" s="20">
        <v>100</v>
      </c>
      <c r="F3" s="22">
        <f>(input!H3-input!G3)*discount!B2+input!G3</f>
        <v>9.5</v>
      </c>
      <c r="G3" s="22">
        <f>(input!H3-input!G3)*discount!B3+input!G3</f>
        <v>8.75</v>
      </c>
      <c r="H3" s="22">
        <f>(input!H3-input!G3)*discount!B4+input!G3</f>
        <v>8.25</v>
      </c>
      <c r="I3" s="22">
        <f>(input!H3-input!G3)*discount!B5+input!G3</f>
        <v>5</v>
      </c>
      <c r="J3" s="22"/>
    </row>
    <row r="4" spans="1:10" ht="15.75">
      <c r="A4" s="20">
        <v>50</v>
      </c>
      <c r="B4" s="18" t="s">
        <v>18</v>
      </c>
      <c r="C4" s="19">
        <v>30302</v>
      </c>
      <c r="D4" s="31" t="s">
        <v>25</v>
      </c>
      <c r="E4" s="20">
        <v>150</v>
      </c>
      <c r="F4" s="22">
        <f>discount!E2</f>
        <v>97.45</v>
      </c>
      <c r="G4" s="22">
        <f>discount!C3</f>
        <v>97</v>
      </c>
      <c r="H4" s="22">
        <f>discount!E4</f>
        <v>92.3</v>
      </c>
      <c r="I4" s="22">
        <f>discount!E5</f>
        <v>61.75</v>
      </c>
      <c r="J4" s="22">
        <v>4872.5</v>
      </c>
    </row>
    <row r="5" spans="1:10" ht="15.75">
      <c r="A5" s="20">
        <v>250</v>
      </c>
      <c r="B5" s="18" t="s">
        <v>18</v>
      </c>
      <c r="C5" s="19">
        <v>30303</v>
      </c>
      <c r="D5" s="31" t="s">
        <v>35</v>
      </c>
      <c r="E5" s="20">
        <v>200</v>
      </c>
      <c r="F5" s="22">
        <f>(input!H6-input!G6)*discount!B2+input!G6</f>
        <v>950</v>
      </c>
      <c r="G5" s="22">
        <f>(input!H6-input!G6)*discount!B3+input!G6</f>
        <v>875</v>
      </c>
      <c r="H5" s="22">
        <f>(input!H6-input!G6)*discount!B4+input!G6</f>
        <v>825</v>
      </c>
      <c r="I5" s="22">
        <f>(input!H6-input!G6)*discount!B5+input!G6</f>
        <v>500</v>
      </c>
      <c r="J5" s="22">
        <v>218750</v>
      </c>
    </row>
    <row r="6" spans="1:10">
      <c r="A6" s="29" t="s">
        <v>29</v>
      </c>
      <c r="B6" s="29"/>
      <c r="C6" s="29"/>
      <c r="D6" s="29"/>
      <c r="E6" s="29"/>
      <c r="F6" s="29"/>
      <c r="G6" s="29"/>
      <c r="H6" s="29"/>
      <c r="I6" s="29"/>
      <c r="J6" s="30">
        <f>SUM(J2:J5)</f>
        <v>223627.25</v>
      </c>
    </row>
  </sheetData>
  <hyperlinks>
    <hyperlink ref="D2" r:id="rId1" display="http://www.google.com/"/>
    <hyperlink ref="D3" r:id="rId2" display="Charger for NiMH/NiCD at 0.3A"/>
    <hyperlink ref="D5" r:id="rId3" display="Battery tester for 9V, CR123A, CR2, CRV3, 2CR5, CR-P2    "/>
    <hyperlink ref="D4" r:id="rId4" display="Battery tester for 9V, CR123A, CR2, CRV3, 2CR5, CR-P2    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 2</vt:lpstr>
      <vt:lpstr>input</vt:lpstr>
      <vt:lpstr>discount</vt:lpstr>
      <vt:lpstr>output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2019-10-29T15:35:56Z</dcterms:created>
  <dcterms:modified xsi:type="dcterms:W3CDTF">2020-01-12T11:56:30Z</dcterms:modified>
</cp:coreProperties>
</file>